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部門間共有\I\010_総合管理Ｇ\012_業務チーム\請求書\ONES指定請求書\最新雛形_インボイス対応用改訂（2023.09～）\HP掲載用【この3つをUP】\"/>
    </mc:Choice>
  </mc:AlternateContent>
  <xr:revisionPtr revIDLastSave="0" documentId="13_ncr:1_{B8889608-9880-4580-984A-E386E2FC199C}" xr6:coauthVersionLast="47" xr6:coauthVersionMax="47" xr10:uidLastSave="{00000000-0000-0000-0000-000000000000}"/>
  <bookViews>
    <workbookView xWindow="-120" yWindow="-120" windowWidth="29040" windowHeight="15840" xr2:uid="{19914083-A6A9-4F40-8E51-7B507B1CE5FE}"/>
  </bookViews>
  <sheets>
    <sheet name="請求書表紙" sheetId="1" r:id="rId1"/>
    <sheet name="請求明細書" sheetId="2" r:id="rId2"/>
  </sheets>
  <definedNames>
    <definedName name="_xlnm.Print_Area" localSheetId="0">請求書表紙!$A$1:$K$22</definedName>
    <definedName name="_xlnm.Print_Area" localSheetId="1">請求明細書!$A$1:$L$56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1" i="2" l="1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0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2" i="2"/>
  <c r="H18" i="1"/>
  <c r="B5" i="1"/>
  <c r="B4" i="1"/>
  <c r="B3" i="1"/>
  <c r="J1" i="1"/>
  <c r="K1" i="2" s="1"/>
  <c r="K25" i="2" l="1"/>
  <c r="K29" i="2"/>
  <c r="K24" i="2"/>
  <c r="K52" i="2"/>
  <c r="K53" i="2" l="1"/>
  <c r="I18" i="1"/>
  <c r="J18" i="1" s="1"/>
  <c r="K18" i="1" s="1"/>
  <c r="E47" i="1" s="1"/>
  <c r="E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2" authorId="0" shapeId="0" xr:uid="{ACA735B4-4FBF-4F25-A1C9-5ABCEB113FCA}">
      <text>
        <r>
          <rPr>
            <sz val="9"/>
            <color indexed="81"/>
            <rFont val="MS P ゴシック"/>
            <family val="3"/>
            <charset val="128"/>
          </rPr>
          <t xml:space="preserve">
請求先(発注拠点)に応じてこちらから選択願います
</t>
        </r>
      </text>
    </comment>
  </commentList>
</comments>
</file>

<file path=xl/sharedStrings.xml><?xml version="1.0" encoding="utf-8"?>
<sst xmlns="http://schemas.openxmlformats.org/spreadsheetml/2006/main" count="85" uniqueCount="66">
  <si>
    <t>本社</t>
    <rPh sb="0" eb="2">
      <t>ホンシャ</t>
    </rPh>
    <phoneticPr fontId="2"/>
  </si>
  <si>
    <t>〒１０５－０００４</t>
    <phoneticPr fontId="2"/>
  </si>
  <si>
    <r>
      <t>東京都港区新橋６－１７－１５ 菱進御成門ビル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階</t>
    </r>
    <rPh sb="0" eb="3">
      <t>トウキョウト</t>
    </rPh>
    <rPh sb="3" eb="5">
      <t>ミナトク</t>
    </rPh>
    <rPh sb="5" eb="7">
      <t>シンバシ</t>
    </rPh>
    <rPh sb="15" eb="16">
      <t>ヒシ</t>
    </rPh>
    <rPh sb="16" eb="17">
      <t>ススム</t>
    </rPh>
    <rPh sb="17" eb="20">
      <t>オナリモン</t>
    </rPh>
    <phoneticPr fontId="2"/>
  </si>
  <si>
    <t>ＯＮＥデザインズ株式会社　本社　　　　御中</t>
    <rPh sb="8" eb="10">
      <t>カブシキ</t>
    </rPh>
    <rPh sb="10" eb="12">
      <t>カイシャ</t>
    </rPh>
    <rPh sb="13" eb="15">
      <t>ホンシャ</t>
    </rPh>
    <phoneticPr fontId="2"/>
  </si>
  <si>
    <t>〒８１２－００１６</t>
    <phoneticPr fontId="2"/>
  </si>
  <si>
    <t>請求先</t>
    <rPh sb="0" eb="2">
      <t>セイキュウ</t>
    </rPh>
    <rPh sb="2" eb="3">
      <t>サキ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</si>
  <si>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</si>
  <si>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関西ｸﾞﾙｰﾌﾟ</t>
    <rPh sb="0" eb="2">
      <t>カンサイ</t>
    </rPh>
    <phoneticPr fontId="2"/>
  </si>
  <si>
    <t>〒５３０－００５７</t>
    <phoneticPr fontId="2"/>
  </si>
  <si>
    <t>大阪市北区曽根崎２－５－１０ 梅田ﾊﾟｼﾌｨｯｸﾋﾞﾙﾃﾞｨﾝｸﾞ３階</t>
    <rPh sb="3" eb="5">
      <t>キタク</t>
    </rPh>
    <rPh sb="5" eb="8">
      <t>ソネザキ</t>
    </rPh>
    <rPh sb="15" eb="17">
      <t>ウメダ</t>
    </rPh>
    <rPh sb="34" eb="35">
      <t>カイ</t>
    </rPh>
    <phoneticPr fontId="2"/>
  </si>
  <si>
    <t>ＯＮＥデザインズ株式会社　関西グループ　　　　御中</t>
    <rPh sb="8" eb="10">
      <t>カブシキ</t>
    </rPh>
    <rPh sb="10" eb="12">
      <t>カイシャ</t>
    </rPh>
    <rPh sb="13" eb="15">
      <t>カンサイ</t>
    </rPh>
    <phoneticPr fontId="2"/>
  </si>
  <si>
    <t>ＯＮＥデザインズ株式会社　九州グループ　　　　御中</t>
    <rPh sb="8" eb="10">
      <t>カブシキ</t>
    </rPh>
    <rPh sb="10" eb="12">
      <t>カイシャ</t>
    </rPh>
    <rPh sb="13" eb="15">
      <t>キュウシュウ</t>
    </rPh>
    <phoneticPr fontId="2"/>
  </si>
  <si>
    <t>九州ｸﾞﾙｰﾌﾟ</t>
    <rPh sb="0" eb="2">
      <t>キュウシュウ</t>
    </rPh>
    <phoneticPr fontId="2"/>
  </si>
  <si>
    <t>福岡県福岡市博多区博多駅南1-6-22 メナード福岡ビル6F</t>
    <phoneticPr fontId="2"/>
  </si>
  <si>
    <t>〒</t>
    <phoneticPr fontId="2"/>
  </si>
  <si>
    <t>105-0005</t>
    <phoneticPr fontId="2"/>
  </si>
  <si>
    <t>住　所</t>
    <rPh sb="0" eb="1">
      <t>ジュウ</t>
    </rPh>
    <rPh sb="2" eb="3">
      <t>ショ</t>
    </rPh>
    <phoneticPr fontId="2"/>
  </si>
  <si>
    <t>会社名</t>
    <rPh sb="0" eb="2">
      <t>カイシャ</t>
    </rPh>
    <rPh sb="2" eb="3">
      <t>ナ</t>
    </rPh>
    <phoneticPr fontId="2"/>
  </si>
  <si>
    <t>株式会社○○○○</t>
    <rPh sb="0" eb="2">
      <t>カブシキ</t>
    </rPh>
    <rPh sb="2" eb="4">
      <t>カイシャ</t>
    </rPh>
    <phoneticPr fontId="2"/>
  </si>
  <si>
    <t>電　話</t>
    <rPh sb="0" eb="1">
      <t>デン</t>
    </rPh>
    <rPh sb="2" eb="3">
      <t>ハナシ</t>
    </rPh>
    <phoneticPr fontId="2"/>
  </si>
  <si>
    <t>担当者</t>
    <rPh sb="0" eb="3">
      <t>タントウシャ</t>
    </rPh>
    <phoneticPr fontId="2"/>
  </si>
  <si>
    <t>適格請求書発行事業者登録番号　T</t>
    <rPh sb="0" eb="2">
      <t>テキカク</t>
    </rPh>
    <rPh sb="2" eb="10">
      <t>セイキュウショハッコウジギョウシャ</t>
    </rPh>
    <rPh sb="10" eb="14">
      <t>トウロクバンゴウ</t>
    </rPh>
    <phoneticPr fontId="2"/>
  </si>
  <si>
    <t>振込先銀行/支店</t>
    <rPh sb="0" eb="2">
      <t>フリコミ</t>
    </rPh>
    <rPh sb="2" eb="3">
      <t>サキ</t>
    </rPh>
    <rPh sb="3" eb="5">
      <t>ギンコウ</t>
    </rPh>
    <rPh sb="6" eb="8">
      <t>シテン</t>
    </rPh>
    <phoneticPr fontId="2"/>
  </si>
  <si>
    <t>口座種別/番号</t>
    <rPh sb="0" eb="2">
      <t>コウザ</t>
    </rPh>
    <rPh sb="2" eb="4">
      <t>シュベツ</t>
    </rPh>
    <rPh sb="5" eb="7">
      <t>バンゴウ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</si>
  <si>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</si>
  <si>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</si>
  <si>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請求明細書枚数</t>
    <rPh sb="0" eb="2">
      <t>セイキュウ</t>
    </rPh>
    <rPh sb="2" eb="4">
      <t>メイサイ</t>
    </rPh>
    <rPh sb="5" eb="7">
      <t>マイスウ</t>
    </rPh>
    <phoneticPr fontId="2"/>
  </si>
  <si>
    <t>末日締め翌々月20日</t>
    <rPh sb="1" eb="2">
      <t>ヒ</t>
    </rPh>
    <phoneticPr fontId="2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</si>
  <si>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2"/>
  </si>
  <si>
    <t>※締切日（末日）から３営業日以内に到着した請求書を当月扱いとさせて頂きます。</t>
    <rPh sb="1" eb="4">
      <t>シメキリビ</t>
    </rPh>
    <rPh sb="5" eb="7">
      <t>マツジツ</t>
    </rPh>
    <rPh sb="11" eb="14">
      <t>エイギョウビ</t>
    </rPh>
    <rPh sb="14" eb="16">
      <t>イナイ</t>
    </rPh>
    <rPh sb="17" eb="19">
      <t>トウチャク</t>
    </rPh>
    <rPh sb="21" eb="24">
      <t>セイキュウショ</t>
    </rPh>
    <rPh sb="25" eb="27">
      <t>トウゲツ</t>
    </rPh>
    <rPh sb="27" eb="28">
      <t>アツカ</t>
    </rPh>
    <rPh sb="33" eb="34">
      <t>イタダ</t>
    </rPh>
    <phoneticPr fontId="2"/>
  </si>
  <si>
    <t>前月ご請求額</t>
    <rPh sb="0" eb="2">
      <t>ゼンゲツ</t>
    </rPh>
    <rPh sb="3" eb="5">
      <t>セイキュウ</t>
    </rPh>
    <rPh sb="5" eb="6">
      <t>ガク</t>
    </rPh>
    <phoneticPr fontId="2"/>
  </si>
  <si>
    <t>前月ご入金額</t>
    <rPh sb="0" eb="2">
      <t>ゼンゲツ</t>
    </rPh>
    <rPh sb="3" eb="5">
      <t>ニュウキン</t>
    </rPh>
    <rPh sb="5" eb="6">
      <t>ガク</t>
    </rPh>
    <phoneticPr fontId="2"/>
  </si>
  <si>
    <t>前月繰越額</t>
    <rPh sb="0" eb="2">
      <t>ゼンゲツ</t>
    </rPh>
    <rPh sb="2" eb="4">
      <t>クリコシ</t>
    </rPh>
    <rPh sb="4" eb="5">
      <t>ガク</t>
    </rPh>
    <phoneticPr fontId="2"/>
  </si>
  <si>
    <t>当月お買上税抜合計</t>
    <rPh sb="0" eb="2">
      <t>トウゲツ</t>
    </rPh>
    <rPh sb="3" eb="5">
      <t>カイアゲ</t>
    </rPh>
    <rPh sb="5" eb="7">
      <t>ゼイヌ</t>
    </rPh>
    <rPh sb="7" eb="9">
      <t>ゴウケイ</t>
    </rPh>
    <phoneticPr fontId="2"/>
  </si>
  <si>
    <t>消費税(10.0%)</t>
    <rPh sb="0" eb="3">
      <t>ショウヒゼイ</t>
    </rPh>
    <phoneticPr fontId="2"/>
  </si>
  <si>
    <t>※請求明細書には、当社発注書に記載されております発注番号を必ず明記願います。</t>
    <phoneticPr fontId="2"/>
  </si>
  <si>
    <t>　【摘要欄】</t>
    <phoneticPr fontId="2"/>
  </si>
  <si>
    <t>末日締め翌月末日</t>
    <rPh sb="1" eb="2">
      <t>ヒ</t>
    </rPh>
    <phoneticPr fontId="2"/>
  </si>
  <si>
    <t>安全協力金(0.1%)</t>
    <rPh sb="0" eb="2">
      <t>アンゼン</t>
    </rPh>
    <rPh sb="2" eb="4">
      <t>キョウリョク</t>
    </rPh>
    <rPh sb="4" eb="5">
      <t>キン</t>
    </rPh>
    <phoneticPr fontId="2"/>
  </si>
  <si>
    <t>安全協力金(0.3%)</t>
    <rPh sb="0" eb="2">
      <t>アンゼン</t>
    </rPh>
    <rPh sb="2" eb="4">
      <t>キョウリョク</t>
    </rPh>
    <rPh sb="4" eb="5">
      <t>キン</t>
    </rPh>
    <phoneticPr fontId="2"/>
  </si>
  <si>
    <t>請求明細書</t>
    <rPh sb="0" eb="2">
      <t>セイキュウ</t>
    </rPh>
    <rPh sb="2" eb="4">
      <t>メイサイ</t>
    </rPh>
    <phoneticPr fontId="2"/>
  </si>
  <si>
    <t>頁（ 　/ 　）</t>
    <rPh sb="0" eb="1">
      <t>ページ</t>
    </rPh>
    <phoneticPr fontId="2"/>
  </si>
  <si>
    <t>№</t>
    <phoneticPr fontId="2"/>
  </si>
  <si>
    <t>物件名</t>
    <rPh sb="0" eb="2">
      <t>ブッケン</t>
    </rPh>
    <rPh sb="2" eb="3">
      <t>メイ</t>
    </rPh>
    <phoneticPr fontId="2"/>
  </si>
  <si>
    <t>発注者</t>
    <rPh sb="0" eb="3">
      <t>ハッチュウシャ</t>
    </rPh>
    <phoneticPr fontId="2"/>
  </si>
  <si>
    <t>発注番号</t>
    <rPh sb="0" eb="2">
      <t>ハッチュウ</t>
    </rPh>
    <rPh sb="2" eb="4">
      <t>バンゴウ</t>
    </rPh>
    <phoneticPr fontId="2"/>
  </si>
  <si>
    <t>品名</t>
    <rPh sb="0" eb="1">
      <t>ヒン</t>
    </rPh>
    <rPh sb="1" eb="2">
      <t>ナ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</si>
  <si>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</si>
  <si>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</si>
  <si>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</si>
  <si>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</si>
  <si>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</si>
  <si>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小　計</t>
    <phoneticPr fontId="2"/>
  </si>
  <si>
    <t>　【　摘要欄　】</t>
  </si>
  <si>
    <t>合　計</t>
    <rPh sb="0" eb="1">
      <t>ア</t>
    </rPh>
    <rPh sb="2" eb="3">
      <t>ケイ</t>
    </rPh>
    <phoneticPr fontId="2"/>
  </si>
  <si>
    <t>印</t>
    <rPh sb="0" eb="1">
      <t>イン</t>
    </rPh>
    <phoneticPr fontId="2"/>
  </si>
  <si>
    <t>支払条件</t>
    <rPh sb="0" eb="2">
      <t>シハライ</t>
    </rPh>
    <rPh sb="2" eb="4">
      <t>ジョウケン</t>
    </rPh>
    <phoneticPr fontId="2"/>
  </si>
  <si>
    <t>取引期間</t>
    <rPh sb="0" eb="2">
      <t>トリヒキ</t>
    </rPh>
    <rPh sb="2" eb="4">
      <t>キカン</t>
    </rPh>
    <phoneticPr fontId="2"/>
  </si>
  <si>
    <t>取引日</t>
    <rPh sb="0" eb="2">
      <t>トリヒキ</t>
    </rPh>
    <rPh sb="2" eb="3">
      <t>ヒ</t>
    </rPh>
    <phoneticPr fontId="2"/>
  </si>
  <si>
    <t>レンタル期間</t>
    <rPh sb="4" eb="6">
      <t>キカン</t>
    </rPh>
    <phoneticPr fontId="2"/>
  </si>
  <si>
    <t>税込合計</t>
    <rPh sb="0" eb="2">
      <t>ゼイコ</t>
    </rPh>
    <rPh sb="2" eb="4">
      <t>ゴウケイ</t>
    </rPh>
    <phoneticPr fontId="2"/>
  </si>
  <si>
    <t>※適格請求書等保存方式では、誤りがあった際には仕入側で修正・追記はできないため、 貴社より修正したインボイスを提出願います。</t>
    <phoneticPr fontId="2"/>
  </si>
  <si>
    <t>中部ｸﾞﾙｰﾌﾟ</t>
    <rPh sb="0" eb="2">
      <t>チュウブ</t>
    </rPh>
    <phoneticPr fontId="2"/>
  </si>
  <si>
    <t>〒４６０－００１２</t>
    <phoneticPr fontId="2"/>
  </si>
  <si>
    <t>愛知県名古屋市中区千代田４－１４－２４</t>
    <rPh sb="0" eb="12">
      <t>アイチケンナゴヤシナカクチヨダ</t>
    </rPh>
    <phoneticPr fontId="2"/>
  </si>
  <si>
    <t>ＯＮＥデザインズ株式会社　中部グループ　　　　御中</t>
    <rPh sb="8" eb="10">
      <t>カブシキ</t>
    </rPh>
    <rPh sb="10" eb="12">
      <t>カイシャ</t>
    </rPh>
    <rPh sb="13" eb="15">
      <t>チュウブ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</si>
</sst>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¥&quot;#,##0;&quot;¥&quot;\-#,##0"/>
    <numFmt numFmtId="6" formatCode="&quot;¥&quot;#,##0;[Red]&quot;¥&quot;\-#,##0"/>
    <numFmt numFmtId="176" formatCode="yyyy&quot;年&quot;m&quot;月&quot;d&quot;日&quot;;@"/>
    <numFmt numFmtId="177" formatCode="#\ \ &quot;枚&quot;"/>
    <numFmt numFmtId="178" formatCode="m/d;@"/>
    <numFmt numFmtId="179" formatCode="#,##0.000_ "/>
    <numFmt numFmtId="180" formatCode="#,##0.0_ "/>
    <numFmt numFmtId="181" formatCode="#,##0_);[Red]\(#,##0\)"/>
    <numFmt numFmtId="182" formatCode="#,##0_ "/>
    <numFmt numFmtId="183" formatCode="&quot;¥&quot;#,##0_);[Red]\(&quot;¥&quot;#,##0\)"/>
    <numFmt numFmtId="184" formatCode="#,##0_ ;[Red]\-#,##0\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2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77" fontId="0" fillId="0" borderId="9" xfId="0" applyNumberFormat="1" applyBorder="1" applyProtection="1">
      <alignment vertical="center"/>
      <protection locked="0"/>
    </xf>
    <xf numFmtId="0" fontId="0" fillId="2" borderId="10" xfId="0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shrinkToFit="1"/>
    </xf>
    <xf numFmtId="5" fontId="3" fillId="0" borderId="15" xfId="0" applyNumberFormat="1" applyFont="1" applyBorder="1" applyAlignment="1" applyProtection="1">
      <alignment vertical="center" shrinkToFit="1"/>
      <protection locked="0"/>
    </xf>
    <xf numFmtId="5" fontId="3" fillId="0" borderId="15" xfId="0" applyNumberFormat="1" applyFont="1" applyBorder="1" applyAlignment="1" applyProtection="1">
      <alignment vertical="center" shrinkToFit="1"/>
      <protection hidden="1"/>
    </xf>
    <xf numFmtId="5" fontId="3" fillId="0" borderId="16" xfId="0" applyNumberFormat="1" applyFont="1" applyBorder="1" applyAlignment="1" applyProtection="1">
      <alignment vertical="center" shrinkToFit="1"/>
      <protection hidden="1"/>
    </xf>
    <xf numFmtId="0" fontId="9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11" fillId="0" borderId="0" xfId="0" applyFont="1">
      <alignment vertical="center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176" fontId="10" fillId="0" borderId="0" xfId="0" applyNumberFormat="1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left"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2" borderId="24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25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 shrinkToFit="1"/>
    </xf>
    <xf numFmtId="0" fontId="10" fillId="2" borderId="2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center" vertical="center"/>
      <protection locked="0"/>
    </xf>
    <xf numFmtId="178" fontId="1" fillId="0" borderId="29" xfId="0" applyNumberFormat="1" applyFont="1" applyBorder="1" applyProtection="1">
      <alignment vertical="center"/>
      <protection locked="0"/>
    </xf>
    <xf numFmtId="0" fontId="1" fillId="0" borderId="29" xfId="0" applyFont="1" applyBorder="1" applyAlignment="1" applyProtection="1">
      <alignment vertical="center" shrinkToFit="1"/>
      <protection locked="0"/>
    </xf>
    <xf numFmtId="0" fontId="10" fillId="0" borderId="30" xfId="0" applyFont="1" applyBorder="1" applyAlignment="1" applyProtection="1">
      <alignment vertical="center" shrinkToFit="1"/>
      <protection locked="0"/>
    </xf>
    <xf numFmtId="49" fontId="7" fillId="0" borderId="31" xfId="0" quotePrefix="1" applyNumberFormat="1" applyFont="1" applyBorder="1" applyAlignment="1" applyProtection="1">
      <alignment vertical="center" shrinkToFit="1"/>
      <protection locked="0"/>
    </xf>
    <xf numFmtId="0" fontId="10" fillId="0" borderId="32" xfId="0" applyFont="1" applyBorder="1" applyAlignment="1" applyProtection="1">
      <alignment vertical="center" shrinkToFit="1"/>
      <protection locked="0"/>
    </xf>
    <xf numFmtId="0" fontId="10" fillId="0" borderId="29" xfId="0" applyFont="1" applyBorder="1" applyAlignment="1" applyProtection="1">
      <alignment vertical="center" shrinkToFit="1"/>
      <protection locked="0"/>
    </xf>
    <xf numFmtId="179" fontId="1" fillId="0" borderId="29" xfId="0" applyNumberFormat="1" applyFont="1" applyBorder="1" applyAlignment="1" applyProtection="1">
      <alignment vertical="center" shrinkToFit="1"/>
      <protection locked="0"/>
    </xf>
    <xf numFmtId="180" fontId="1" fillId="0" borderId="29" xfId="0" applyNumberFormat="1" applyFont="1" applyBorder="1" applyAlignment="1" applyProtection="1">
      <alignment horizontal="right" vertical="center" shrinkToFit="1"/>
      <protection locked="0"/>
    </xf>
    <xf numFmtId="181" fontId="1" fillId="0" borderId="29" xfId="0" applyNumberFormat="1" applyFont="1" applyBorder="1" applyAlignment="1">
      <alignment horizontal="right" vertical="center"/>
    </xf>
    <xf numFmtId="0" fontId="10" fillId="3" borderId="33" xfId="0" applyFont="1" applyFill="1" applyBorder="1" applyAlignment="1" applyProtection="1">
      <alignment vertical="center" shrinkToFit="1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49" fontId="7" fillId="0" borderId="31" xfId="0" applyNumberFormat="1" applyFont="1" applyBorder="1" applyAlignment="1" applyProtection="1">
      <alignment vertical="center" shrinkToFit="1"/>
      <protection locked="0"/>
    </xf>
    <xf numFmtId="181" fontId="1" fillId="0" borderId="1" xfId="0" applyNumberFormat="1" applyFont="1" applyBorder="1" applyAlignment="1">
      <alignment horizontal="right" vertical="center"/>
    </xf>
    <xf numFmtId="0" fontId="10" fillId="3" borderId="35" xfId="0" applyFont="1" applyFill="1" applyBorder="1" applyAlignment="1" applyProtection="1">
      <alignment vertical="center" shrinkToFit="1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49" fontId="7" fillId="0" borderId="37" xfId="0" applyNumberFormat="1" applyFont="1" applyBorder="1" applyAlignment="1" applyProtection="1">
      <alignment vertical="center" shrinkToFit="1"/>
      <protection locked="0"/>
    </xf>
    <xf numFmtId="181" fontId="1" fillId="0" borderId="38" xfId="0" applyNumberFormat="1" applyFont="1" applyBorder="1" applyAlignment="1">
      <alignment horizontal="right" vertical="center"/>
    </xf>
    <xf numFmtId="0" fontId="10" fillId="3" borderId="39" xfId="0" applyFont="1" applyFill="1" applyBorder="1" applyAlignment="1" applyProtection="1">
      <alignment vertical="center" shrinkToFit="1"/>
      <protection locked="0"/>
    </xf>
    <xf numFmtId="183" fontId="1" fillId="0" borderId="13" xfId="0" applyNumberFormat="1" applyFont="1" applyBorder="1" applyAlignment="1">
      <alignment horizontal="right" vertical="center"/>
    </xf>
    <xf numFmtId="0" fontId="10" fillId="3" borderId="10" xfId="0" applyFont="1" applyFill="1" applyBorder="1">
      <alignment vertical="center"/>
    </xf>
    <xf numFmtId="0" fontId="10" fillId="0" borderId="17" xfId="0" applyFont="1" applyBorder="1" applyAlignment="1" applyProtection="1">
      <alignment horizontal="left" vertical="center"/>
      <protection locked="0"/>
    </xf>
    <xf numFmtId="0" fontId="10" fillId="0" borderId="18" xfId="0" applyFont="1" applyBorder="1" applyProtection="1">
      <alignment vertical="center"/>
      <protection locked="0"/>
    </xf>
    <xf numFmtId="3" fontId="10" fillId="0" borderId="18" xfId="0" applyNumberFormat="1" applyFont="1" applyBorder="1" applyProtection="1">
      <alignment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Protection="1">
      <alignment vertical="center"/>
      <protection locked="0"/>
    </xf>
    <xf numFmtId="0" fontId="10" fillId="0" borderId="19" xfId="0" applyFont="1" applyBorder="1" applyProtection="1">
      <alignment vertical="center"/>
      <protection locked="0"/>
    </xf>
    <xf numFmtId="0" fontId="10" fillId="0" borderId="21" xfId="0" applyFont="1" applyBorder="1" applyProtection="1">
      <alignment vertical="center"/>
      <protection locked="0"/>
    </xf>
    <xf numFmtId="0" fontId="10" fillId="0" borderId="22" xfId="0" applyFont="1" applyBorder="1" applyProtection="1">
      <alignment vertical="center"/>
      <protection locked="0"/>
    </xf>
    <xf numFmtId="0" fontId="10" fillId="0" borderId="23" xfId="0" applyFont="1" applyBorder="1" applyProtection="1">
      <alignment vertical="center"/>
      <protection locked="0"/>
    </xf>
    <xf numFmtId="0" fontId="10" fillId="2" borderId="9" xfId="0" applyFont="1" applyFill="1" applyBorder="1" applyAlignment="1">
      <alignment horizontal="center" vertical="center"/>
    </xf>
    <xf numFmtId="184" fontId="1" fillId="0" borderId="29" xfId="0" applyNumberFormat="1" applyFont="1" applyBorder="1" applyAlignment="1" applyProtection="1">
      <alignment vertical="center" shrinkToFit="1"/>
      <protection locked="0"/>
    </xf>
    <xf numFmtId="181" fontId="1" fillId="0" borderId="29" xfId="0" applyNumberFormat="1" applyFont="1" applyBorder="1">
      <alignment vertical="center"/>
    </xf>
    <xf numFmtId="178" fontId="1" fillId="0" borderId="1" xfId="0" applyNumberFormat="1" applyFont="1" applyBorder="1" applyProtection="1">
      <alignment vertical="center"/>
      <protection locked="0"/>
    </xf>
    <xf numFmtId="0" fontId="10" fillId="0" borderId="1" xfId="0" applyFont="1" applyBorder="1" applyAlignment="1" applyProtection="1">
      <alignment vertical="center" shrinkToFit="1"/>
      <protection locked="0"/>
    </xf>
    <xf numFmtId="0" fontId="10" fillId="0" borderId="3" xfId="0" applyFont="1" applyBorder="1" applyAlignment="1" applyProtection="1">
      <alignment vertical="center" shrinkToFit="1"/>
      <protection locked="0"/>
    </xf>
    <xf numFmtId="0" fontId="10" fillId="0" borderId="5" xfId="0" applyFont="1" applyBorder="1" applyAlignment="1" applyProtection="1">
      <alignment vertical="center" shrinkToFit="1"/>
      <protection locked="0"/>
    </xf>
    <xf numFmtId="181" fontId="1" fillId="0" borderId="1" xfId="0" applyNumberFormat="1" applyFont="1" applyBorder="1">
      <alignment vertical="center"/>
    </xf>
    <xf numFmtId="178" fontId="1" fillId="0" borderId="38" xfId="0" applyNumberFormat="1" applyFont="1" applyBorder="1" applyProtection="1">
      <alignment vertical="center"/>
      <protection locked="0"/>
    </xf>
    <xf numFmtId="0" fontId="10" fillId="0" borderId="38" xfId="0" applyFont="1" applyBorder="1" applyAlignment="1" applyProtection="1">
      <alignment vertical="center" shrinkToFit="1"/>
      <protection locked="0"/>
    </xf>
    <xf numFmtId="0" fontId="10" fillId="0" borderId="47" xfId="0" applyFont="1" applyBorder="1" applyAlignment="1" applyProtection="1">
      <alignment vertical="center" shrinkToFit="1"/>
      <protection locked="0"/>
    </xf>
    <xf numFmtId="0" fontId="10" fillId="0" borderId="43" xfId="0" applyFont="1" applyBorder="1" applyAlignment="1" applyProtection="1">
      <alignment vertical="center" shrinkToFit="1"/>
      <protection locked="0"/>
    </xf>
    <xf numFmtId="181" fontId="1" fillId="0" borderId="38" xfId="0" applyNumberFormat="1" applyFont="1" applyBorder="1">
      <alignment vertical="center"/>
    </xf>
    <xf numFmtId="6" fontId="1" fillId="0" borderId="13" xfId="0" applyNumberFormat="1" applyFont="1" applyBorder="1" applyAlignment="1">
      <alignment horizontal="right" vertical="center"/>
    </xf>
    <xf numFmtId="0" fontId="0" fillId="0" borderId="0" xfId="0" applyAlignment="1" applyProtection="1">
      <alignment horizontal="center" vertical="center" shrinkToFit="1"/>
      <protection locked="0"/>
    </xf>
    <xf numFmtId="0" fontId="0" fillId="2" borderId="13" xfId="0" applyFill="1" applyBorder="1" applyAlignment="1">
      <alignment horizontal="center" vertical="center" shrinkToFit="1"/>
    </xf>
    <xf numFmtId="5" fontId="3" fillId="0" borderId="0" xfId="0" applyNumberFormat="1" applyFont="1" applyAlignment="1" applyProtection="1">
      <alignment horizontal="right" vertical="center" shrinkToFit="1"/>
      <protection locked="0"/>
    </xf>
    <xf numFmtId="5" fontId="13" fillId="0" borderId="18" xfId="0" applyNumberFormat="1" applyFont="1" applyBorder="1" applyAlignment="1" applyProtection="1">
      <alignment vertical="center" shrinkToFit="1"/>
      <protection hidden="1"/>
    </xf>
    <xf numFmtId="5" fontId="14" fillId="0" borderId="0" xfId="0" applyNumberFormat="1" applyFont="1" applyAlignment="1" applyProtection="1">
      <alignment horizontal="right" vertical="center" shrinkToFit="1"/>
      <protection locked="0"/>
    </xf>
    <xf numFmtId="0" fontId="5" fillId="0" borderId="18" xfId="0" applyFont="1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176" fontId="0" fillId="0" borderId="0" xfId="0" applyNumberFormat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5" fontId="3" fillId="0" borderId="14" xfId="0" applyNumberFormat="1" applyFont="1" applyBorder="1" applyAlignment="1" applyProtection="1">
      <alignment horizontal="right" vertical="center" shrinkToFit="1"/>
      <protection locked="0"/>
    </xf>
    <xf numFmtId="5" fontId="3" fillId="0" borderId="15" xfId="0" applyNumberFormat="1" applyFont="1" applyBorder="1" applyAlignment="1" applyProtection="1">
      <alignment horizontal="right" vertical="center" shrinkToFit="1"/>
      <protection locked="0"/>
    </xf>
    <xf numFmtId="0" fontId="5" fillId="0" borderId="2" xfId="0" applyFont="1" applyBorder="1" applyAlignment="1">
      <alignment horizontal="right" vertical="center"/>
    </xf>
    <xf numFmtId="49" fontId="6" fillId="0" borderId="2" xfId="0" applyNumberFormat="1" applyFont="1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5" xfId="0" applyBorder="1" applyAlignment="1" applyProtection="1">
      <alignment horizontal="left" vertical="center" shrinkToFit="1"/>
      <protection locked="0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182" fontId="1" fillId="0" borderId="40" xfId="0" applyNumberFormat="1" applyFont="1" applyBorder="1" applyAlignment="1">
      <alignment horizontal="center" vertical="center"/>
    </xf>
    <xf numFmtId="182" fontId="1" fillId="0" borderId="41" xfId="0" applyNumberFormat="1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5" fontId="1" fillId="0" borderId="38" xfId="0" applyNumberFormat="1" applyFont="1" applyBorder="1" applyAlignment="1">
      <alignment horizontal="right" vertical="center"/>
    </xf>
    <xf numFmtId="5" fontId="1" fillId="0" borderId="45" xfId="0" applyNumberFormat="1" applyFont="1" applyBorder="1" applyAlignment="1">
      <alignment horizontal="right" vertical="center"/>
    </xf>
    <xf numFmtId="6" fontId="1" fillId="0" borderId="38" xfId="0" applyNumberFormat="1" applyFont="1" applyBorder="1" applyAlignment="1">
      <alignment horizontal="right" vertical="center"/>
    </xf>
    <xf numFmtId="6" fontId="1" fillId="0" borderId="45" xfId="0" applyNumberFormat="1" applyFont="1" applyBorder="1" applyAlignment="1">
      <alignment horizontal="right" vertical="center"/>
    </xf>
  </cellXfs>
  <cellStyles count="1">
    <cellStyle name="標準" xfId="0" builtinId="0"/>
  </cellStyles>
  <dxfs count="3">
    <dxf>
      <fill>
        <patternFill>
          <bgColor rgb="FFCCECFF"/>
        </patternFill>
      </fill>
    </dxf>
    <dxf>
      <fill>
        <patternFill patternType="none">
          <bgColor auto="1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5</xdr:row>
      <xdr:rowOff>85725</xdr:rowOff>
    </xdr:from>
    <xdr:to>
      <xdr:col>5</xdr:col>
      <xdr:colOff>285750</xdr:colOff>
      <xdr:row>5</xdr:row>
      <xdr:rowOff>85725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9B387233-8C4A-4DF5-B23E-3C56F6517946}"/>
            </a:ext>
          </a:extLst>
        </xdr:cNvPr>
        <xdr:cNvSpPr>
          <a:spLocks noChangeShapeType="1"/>
        </xdr:cNvSpPr>
      </xdr:nvSpPr>
      <xdr:spPr bwMode="auto">
        <a:xfrm>
          <a:off x="314325" y="1971675"/>
          <a:ext cx="3333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99CC2-E71A-4A53-83F4-8DB14A956A6D}">
  <dimension ref="A1:AD51"/>
  <sheetViews>
    <sheetView showGridLines="0" tabSelected="1" zoomScaleNormal="100" workbookViewId="0">
      <selection activeCell="C2" sqref="C2"/>
    </sheetView>
  </sheetViews>
  <sheetFormatPr defaultRowHeight="20.100000000000001" customHeight="1"/>
  <cols>
    <col min="1" max="1" width="4.25" customWidth="1"/>
    <col min="3" max="3" width="10.75" customWidth="1"/>
    <col min="5" max="5" width="11.125" customWidth="1"/>
    <col min="6" max="6" width="10.875" customWidth="1"/>
    <col min="7" max="8" width="15.625" customWidth="1"/>
    <col min="9" max="9" width="19.25" customWidth="1"/>
    <col min="10" max="10" width="15.625" customWidth="1"/>
    <col min="11" max="11" width="19.375" customWidth="1"/>
    <col min="14" max="14" width="5.5" customWidth="1"/>
    <col min="15" max="15" width="9" customWidth="1"/>
    <col min="27" max="27" width="12.375" bestFit="1" customWidth="1"/>
    <col min="28" max="30" width="42.625" bestFit="1" customWidth="1"/>
    <col min="31" max="31" width="46" bestFit="1" customWidth="1"/>
  </cols>
  <sheetData>
    <row r="1" spans="1:30" ht="24.95" customHeight="1">
      <c r="J1" s="91">
        <f ca="1">NOW()</f>
        <v>45191.412635416666</v>
      </c>
      <c r="K1" s="91"/>
      <c r="L1" s="1"/>
      <c r="M1" s="1"/>
      <c r="N1" s="1"/>
      <c r="O1" s="1"/>
      <c r="P1" s="1"/>
      <c r="AA1" t="s">
        <v>0</v>
      </c>
      <c r="AB1" t="s">
        <v>1</v>
      </c>
      <c r="AC1" t="s">
        <v>2</v>
      </c>
      <c r="AD1" t="s">
        <v>3</v>
      </c>
    </row>
    <row r="2" spans="1:30" ht="24.95" customHeight="1">
      <c r="B2" s="2" t="s">
        <v>5</v>
      </c>
      <c r="C2" s="3" t="s">
        <v>0</v>
      </c>
      <c r="D2" s="4"/>
      <c r="E2" s="4"/>
      <c r="F2" s="92" t="s">
        <v>6</v>
      </c>
      <c r="G2" s="92"/>
      <c r="H2" s="4"/>
      <c r="K2" s="4"/>
      <c r="L2" s="1"/>
      <c r="M2" s="1"/>
      <c r="N2" s="1"/>
      <c r="O2" s="1"/>
      <c r="P2" s="1"/>
      <c r="AA2" t="s">
        <v>7</v>
      </c>
      <c r="AB2" t="s">
        <v>8</v>
      </c>
      <c r="AC2" t="s">
        <v>9</v>
      </c>
      <c r="AD2" t="s">
        <v>10</v>
      </c>
    </row>
    <row r="3" spans="1:30" ht="24.95" customHeight="1">
      <c r="B3" t="str">
        <f>VLOOKUP($C$2,$AA:$AD,2,0)</f>
        <v>〒１０５－０００４</v>
      </c>
      <c r="L3" s="1"/>
      <c r="M3" s="1"/>
      <c r="N3" s="1"/>
      <c r="O3" s="1"/>
      <c r="P3" s="1"/>
      <c r="AA3" t="s">
        <v>62</v>
      </c>
      <c r="AB3" t="s">
        <v>63</v>
      </c>
      <c r="AC3" t="s">
        <v>64</v>
      </c>
      <c r="AD3" t="s">
        <v>65</v>
      </c>
    </row>
    <row r="4" spans="1:30" ht="24.95" customHeight="1">
      <c r="B4" t="str">
        <f>VLOOKUP($C$2,$AA:$AD,3,0)</f>
        <v>東京都港区新橋６－１７－１５ 菱進御成門ビル7階</v>
      </c>
      <c r="H4" s="5" t="s">
        <v>14</v>
      </c>
      <c r="I4" s="1" t="s">
        <v>15</v>
      </c>
      <c r="J4" s="1"/>
      <c r="K4" s="1"/>
      <c r="L4" s="1"/>
      <c r="M4" s="1"/>
      <c r="N4" s="1"/>
      <c r="O4" s="1"/>
      <c r="P4" s="1"/>
      <c r="AA4" t="s">
        <v>12</v>
      </c>
      <c r="AB4" t="s">
        <v>4</v>
      </c>
      <c r="AC4" t="s">
        <v>13</v>
      </c>
      <c r="AD4" t="s">
        <v>11</v>
      </c>
    </row>
    <row r="5" spans="1:30" ht="24.95" customHeight="1">
      <c r="B5" t="str">
        <f>VLOOKUP($C$2,$AA:$AD,4,0)</f>
        <v>ＯＮＥデザインズ株式会社　本社　　　　御中</v>
      </c>
      <c r="H5" s="5" t="s">
        <v>16</v>
      </c>
      <c r="I5" s="90"/>
      <c r="J5" s="90"/>
      <c r="K5" s="90"/>
      <c r="L5" s="1"/>
      <c r="M5" s="1"/>
      <c r="N5" s="1"/>
      <c r="O5" s="1"/>
      <c r="P5" s="1"/>
    </row>
    <row r="6" spans="1:30" ht="24.95" customHeight="1">
      <c r="H6" s="5" t="s">
        <v>17</v>
      </c>
      <c r="I6" s="90" t="s">
        <v>18</v>
      </c>
      <c r="J6" s="90"/>
      <c r="K6" s="83" t="s">
        <v>55</v>
      </c>
      <c r="L6" s="1"/>
      <c r="M6" s="1"/>
      <c r="N6" s="1"/>
      <c r="O6" s="1"/>
      <c r="P6" s="1"/>
    </row>
    <row r="7" spans="1:30" ht="24.95" customHeight="1">
      <c r="H7" s="5" t="s">
        <v>19</v>
      </c>
      <c r="I7" s="90"/>
      <c r="J7" s="90"/>
      <c r="K7" s="90"/>
      <c r="L7" s="1"/>
      <c r="M7" s="1"/>
      <c r="N7" s="1"/>
      <c r="O7" s="1"/>
      <c r="P7" s="1"/>
    </row>
    <row r="8" spans="1:30" ht="24.95" customHeight="1">
      <c r="H8" s="5" t="s">
        <v>20</v>
      </c>
      <c r="I8" s="90"/>
      <c r="J8" s="90"/>
      <c r="K8" s="90"/>
      <c r="L8" s="1"/>
      <c r="M8" s="1"/>
      <c r="N8" s="1"/>
      <c r="O8" s="1"/>
      <c r="P8" s="1"/>
    </row>
    <row r="9" spans="1:30" ht="24.95" customHeight="1">
      <c r="H9" s="95" t="s">
        <v>21</v>
      </c>
      <c r="I9" s="95"/>
      <c r="J9" s="96"/>
      <c r="K9" s="96"/>
      <c r="L9" s="1"/>
      <c r="M9" s="1"/>
      <c r="N9" s="1"/>
      <c r="O9" s="1"/>
      <c r="P9" s="1"/>
    </row>
    <row r="10" spans="1:30" ht="24.95" customHeight="1">
      <c r="H10" s="6" t="s">
        <v>22</v>
      </c>
      <c r="I10" s="97"/>
      <c r="J10" s="98"/>
      <c r="K10" s="99"/>
      <c r="L10" s="1"/>
      <c r="M10" s="1"/>
      <c r="N10" s="1"/>
      <c r="O10" s="1"/>
      <c r="P10" s="1"/>
    </row>
    <row r="11" spans="1:30" ht="24.95" customHeight="1">
      <c r="H11" s="6" t="s">
        <v>23</v>
      </c>
      <c r="I11" s="97"/>
      <c r="J11" s="98"/>
      <c r="K11" s="99"/>
      <c r="L11" s="1"/>
      <c r="M11" s="1"/>
      <c r="N11" s="1"/>
      <c r="O11" s="1"/>
      <c r="P11" s="1"/>
    </row>
    <row r="12" spans="1:30" ht="15" customHeight="1">
      <c r="H12" s="6" t="s">
        <v>24</v>
      </c>
      <c r="I12" s="97"/>
      <c r="J12" s="98"/>
      <c r="K12" s="99"/>
      <c r="L12" s="1"/>
      <c r="M12" s="1"/>
      <c r="N12" s="1"/>
      <c r="O12" s="1"/>
      <c r="P12" s="1"/>
    </row>
    <row r="13" spans="1:30" ht="24.95" customHeight="1" thickBot="1">
      <c r="H13" s="6" t="s">
        <v>25</v>
      </c>
      <c r="I13" s="97"/>
      <c r="J13" s="98"/>
      <c r="K13" s="99"/>
      <c r="L13" s="1"/>
      <c r="M13" s="1"/>
      <c r="N13" s="1"/>
      <c r="O13" s="1"/>
      <c r="P13" s="1"/>
    </row>
    <row r="14" spans="1:30" ht="24.95" customHeight="1" thickBot="1">
      <c r="G14" s="100" t="s">
        <v>56</v>
      </c>
      <c r="H14" s="101"/>
      <c r="I14" s="102" t="s">
        <v>26</v>
      </c>
      <c r="J14" s="102"/>
      <c r="K14" s="7"/>
      <c r="L14" s="1"/>
      <c r="M14" s="1"/>
      <c r="N14" s="1"/>
      <c r="O14" s="1"/>
      <c r="P14" s="1"/>
    </row>
    <row r="15" spans="1:30" ht="24.95" customHeight="1" thickBot="1">
      <c r="A15" s="1"/>
      <c r="B15" s="1"/>
      <c r="C15" s="1"/>
      <c r="D15" s="1"/>
      <c r="E15" s="1"/>
      <c r="F15" s="1"/>
      <c r="G15" s="103" t="s">
        <v>27</v>
      </c>
      <c r="H15" s="104"/>
      <c r="I15" s="8" t="s">
        <v>57</v>
      </c>
      <c r="J15" s="105"/>
      <c r="K15" s="106"/>
      <c r="L15" s="1"/>
      <c r="M15" s="1"/>
      <c r="N15" s="1"/>
      <c r="O15" s="1"/>
      <c r="P15" s="1"/>
    </row>
    <row r="16" spans="1:30" ht="24.95" customHeight="1" thickBot="1">
      <c r="E16" t="s">
        <v>28</v>
      </c>
      <c r="K16" s="9" t="s">
        <v>29</v>
      </c>
      <c r="L16" s="1"/>
      <c r="M16" s="1"/>
      <c r="N16" s="1"/>
      <c r="O16" s="1"/>
      <c r="P16" s="1"/>
    </row>
    <row r="17" spans="1:14" ht="30" customHeight="1">
      <c r="E17" s="107" t="s">
        <v>30</v>
      </c>
      <c r="F17" s="108"/>
      <c r="G17" s="10" t="s">
        <v>31</v>
      </c>
      <c r="H17" s="10" t="s">
        <v>32</v>
      </c>
      <c r="I17" s="10" t="s">
        <v>33</v>
      </c>
      <c r="J17" s="84" t="s">
        <v>34</v>
      </c>
      <c r="K17" s="11" t="s">
        <v>60</v>
      </c>
      <c r="L17" s="1"/>
      <c r="M17" s="1"/>
      <c r="N17" s="1"/>
    </row>
    <row r="18" spans="1:14" ht="30" customHeight="1" thickBot="1">
      <c r="A18" s="1"/>
      <c r="B18" s="1"/>
      <c r="E18" s="93"/>
      <c r="F18" s="94"/>
      <c r="G18" s="12"/>
      <c r="H18" s="13">
        <f>E18-G18</f>
        <v>0</v>
      </c>
      <c r="I18" s="13">
        <f>IF(請求明細書!I32="",請求明細書!K25,請求明細書!K53)</f>
        <v>0</v>
      </c>
      <c r="J18" s="13">
        <f>INT(I18*0.1)</f>
        <v>0</v>
      </c>
      <c r="K18" s="14">
        <f>I18+J18</f>
        <v>0</v>
      </c>
      <c r="L18" s="1"/>
      <c r="M18" s="1"/>
      <c r="N18" s="1"/>
    </row>
    <row r="19" spans="1:14" ht="30" customHeight="1">
      <c r="A19" s="1"/>
      <c r="B19" s="1"/>
      <c r="E19" s="87"/>
      <c r="F19" s="85"/>
      <c r="G19" s="86"/>
      <c r="H19" s="86"/>
      <c r="I19" s="86"/>
      <c r="J19" s="86"/>
      <c r="K19" s="88" t="s">
        <v>61</v>
      </c>
      <c r="L19" s="1"/>
      <c r="M19" s="1"/>
      <c r="N19" s="1"/>
    </row>
    <row r="20" spans="1:14" ht="30" customHeight="1" thickBot="1">
      <c r="A20" s="1"/>
      <c r="B20" s="1"/>
      <c r="C20" s="1"/>
      <c r="D20" s="1"/>
      <c r="E20" s="15"/>
      <c r="F20" s="1"/>
      <c r="G20" s="1"/>
      <c r="H20" s="16"/>
      <c r="I20" s="17"/>
      <c r="J20" s="1"/>
      <c r="K20" s="89" t="s">
        <v>35</v>
      </c>
    </row>
    <row r="21" spans="1:14" ht="20.100000000000001" customHeight="1">
      <c r="A21" s="18" t="s">
        <v>36</v>
      </c>
      <c r="B21" s="19"/>
      <c r="C21" s="19"/>
      <c r="D21" s="19"/>
      <c r="E21" s="19"/>
      <c r="F21" s="19"/>
      <c r="G21" s="19"/>
      <c r="H21" s="19"/>
      <c r="I21" s="19"/>
      <c r="J21" s="19"/>
      <c r="K21" s="20"/>
    </row>
    <row r="22" spans="1:14" ht="20.100000000000001" customHeight="1" thickBot="1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3"/>
    </row>
    <row r="41" spans="2:5" s="24" customFormat="1" ht="20.100000000000001" customHeight="1"/>
    <row r="42" spans="2:5" s="24" customFormat="1" ht="20.100000000000001" customHeight="1"/>
    <row r="43" spans="2:5" s="24" customFormat="1" ht="20.100000000000001" customHeight="1"/>
    <row r="44" spans="2:5" s="24" customFormat="1" ht="20.100000000000001" customHeight="1"/>
    <row r="45" spans="2:5" s="24" customFormat="1" ht="20.100000000000001" customHeight="1"/>
    <row r="46" spans="2:5" s="24" customFormat="1" ht="20.100000000000001" customHeight="1">
      <c r="B46" s="25" t="s">
        <v>37</v>
      </c>
      <c r="D46" s="26" t="s">
        <v>38</v>
      </c>
      <c r="E46" s="24">
        <f>ROUND(K18*0.001,0)</f>
        <v>0</v>
      </c>
    </row>
    <row r="47" spans="2:5" s="24" customFormat="1" ht="20.100000000000001" customHeight="1">
      <c r="B47" s="25" t="s">
        <v>27</v>
      </c>
      <c r="D47" s="26" t="s">
        <v>39</v>
      </c>
      <c r="E47" s="24">
        <f>ROUND(K18*0.003,0)</f>
        <v>0</v>
      </c>
    </row>
    <row r="48" spans="2:5" s="24" customFormat="1" ht="20.100000000000001" customHeight="1"/>
    <row r="49" s="24" customFormat="1" ht="20.100000000000001" customHeight="1"/>
    <row r="50" s="24" customFormat="1" ht="20.100000000000001" customHeight="1"/>
    <row r="51" s="24" customFormat="1" ht="20.100000000000001" customHeight="1"/>
  </sheetData>
  <sheetProtection formatCells="0" autoFilter="0"/>
  <mergeCells count="18">
    <mergeCell ref="E18:F18"/>
    <mergeCell ref="H9:I9"/>
    <mergeCell ref="J9:K9"/>
    <mergeCell ref="I10:K10"/>
    <mergeCell ref="I11:K11"/>
    <mergeCell ref="I12:K12"/>
    <mergeCell ref="I13:K13"/>
    <mergeCell ref="G14:H14"/>
    <mergeCell ref="I14:J14"/>
    <mergeCell ref="G15:H15"/>
    <mergeCell ref="J15:K15"/>
    <mergeCell ref="E17:F17"/>
    <mergeCell ref="I8:K8"/>
    <mergeCell ref="I6:J6"/>
    <mergeCell ref="J1:K1"/>
    <mergeCell ref="F2:G2"/>
    <mergeCell ref="I5:K5"/>
    <mergeCell ref="I7:K7"/>
  </mergeCells>
  <phoneticPr fontId="2"/>
  <conditionalFormatting sqref="J9:K9">
    <cfRule type="cellIs" dxfId="2" priority="1" operator="equal">
      <formula>""</formula>
    </cfRule>
    <cfRule type="expression" dxfId="1" priority="2">
      <formula>#REF!&lt;&gt;""</formula>
    </cfRule>
    <cfRule type="expression" priority="3">
      <formula>#REF!&lt;&gt;""</formula>
    </cfRule>
    <cfRule type="expression" dxfId="0" priority="4">
      <formula>#REF!&lt;&gt;""</formula>
    </cfRule>
  </conditionalFormatting>
  <dataValidations count="3">
    <dataValidation type="list" allowBlank="1" showInputMessage="1" showErrorMessage="1" sqref="G15:H15" xr:uid="{42B55536-8069-4CFF-9762-45542F7823BB}">
      <formula1>$B$46:$B$47</formula1>
    </dataValidation>
    <dataValidation type="list" allowBlank="1" showInputMessage="1" showErrorMessage="1" sqref="C2" xr:uid="{F084BBE2-32F8-498F-8BA6-8BB80F879343}">
      <formula1>$AA$1:$AA$4</formula1>
    </dataValidation>
    <dataValidation allowBlank="1" showInputMessage="1" showErrorMessage="1" promptTitle="適格請求書発行事業者登録番号" prompt="_x000a_Ｔ以下13桁の登録番号を入力下さい" sqref="J9:K9" xr:uid="{D6FD74C3-F5BF-47A8-AF01-4D28527EF944}"/>
  </dataValidations>
  <printOptions horizontalCentered="1"/>
  <pageMargins left="0" right="0" top="0.39370078740157483" bottom="0.39370078740157483" header="0.51181102362204722" footer="0.51181102362204722"/>
  <pageSetup paperSize="9" orientation="landscape" r:id="rId1"/>
  <headerFooter alignWithMargins="0">
    <oddFooter>&amp;R202309
（様-ONE共-11ｂ）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DF1FE-6446-4869-B415-2094E3D15907}">
  <dimension ref="A1:L56"/>
  <sheetViews>
    <sheetView showGridLines="0" topLeftCell="A19" zoomScale="85" workbookViewId="0">
      <selection activeCell="J4" sqref="J4"/>
    </sheetView>
  </sheetViews>
  <sheetFormatPr defaultRowHeight="20.100000000000001" customHeight="1"/>
  <cols>
    <col min="1" max="1" width="3.625" style="27" customWidth="1"/>
    <col min="2" max="2" width="7.625" style="27" customWidth="1"/>
    <col min="3" max="3" width="27.625" style="27" customWidth="1"/>
    <col min="4" max="4" width="7.625" style="27" customWidth="1"/>
    <col min="5" max="5" width="14.5" style="27" customWidth="1"/>
    <col min="6" max="6" width="21.625" style="27" customWidth="1"/>
    <col min="7" max="7" width="11.625" style="27" customWidth="1"/>
    <col min="8" max="9" width="5.625" style="27" customWidth="1"/>
    <col min="10" max="11" width="12.625" style="27" customWidth="1"/>
    <col min="12" max="12" width="14.625" style="27" customWidth="1"/>
    <col min="13" max="16384" width="9" style="27"/>
  </cols>
  <sheetData>
    <row r="1" spans="1:12" ht="20.100000000000001" customHeight="1">
      <c r="F1" s="111" t="s">
        <v>40</v>
      </c>
      <c r="G1" s="111"/>
      <c r="K1" s="28">
        <f ca="1">請求書表紙!J1</f>
        <v>45191.412635416666</v>
      </c>
      <c r="L1" s="29" t="s">
        <v>41</v>
      </c>
    </row>
    <row r="2" spans="1:12" ht="20.100000000000001" customHeight="1" thickBot="1">
      <c r="K2" s="30" t="str">
        <f>請求書表紙!I6</f>
        <v>株式会社○○○○</v>
      </c>
      <c r="L2" s="31"/>
    </row>
    <row r="3" spans="1:12" ht="20.100000000000001" customHeight="1" thickBot="1">
      <c r="A3" s="32" t="s">
        <v>42</v>
      </c>
      <c r="B3" s="33" t="s">
        <v>58</v>
      </c>
      <c r="C3" s="34" t="s">
        <v>43</v>
      </c>
      <c r="D3" s="35" t="s">
        <v>44</v>
      </c>
      <c r="E3" s="36" t="s">
        <v>45</v>
      </c>
      <c r="F3" s="37" t="s">
        <v>46</v>
      </c>
      <c r="G3" s="34" t="s">
        <v>59</v>
      </c>
      <c r="H3" s="33" t="s">
        <v>47</v>
      </c>
      <c r="I3" s="33" t="s">
        <v>48</v>
      </c>
      <c r="J3" s="33" t="s">
        <v>49</v>
      </c>
      <c r="K3" s="33" t="s">
        <v>50</v>
      </c>
      <c r="L3" s="38" t="s">
        <v>51</v>
      </c>
    </row>
    <row r="4" spans="1:12" ht="20.100000000000001" customHeight="1">
      <c r="A4" s="39">
        <v>1</v>
      </c>
      <c r="B4" s="40"/>
      <c r="C4" s="41"/>
      <c r="D4" s="42"/>
      <c r="E4" s="43"/>
      <c r="F4" s="44"/>
      <c r="G4" s="45"/>
      <c r="H4" s="41"/>
      <c r="I4" s="46"/>
      <c r="J4" s="47"/>
      <c r="K4" s="48" t="str">
        <f>IF(I4=0,"",J4*I4)</f>
        <v/>
      </c>
      <c r="L4" s="49"/>
    </row>
    <row r="5" spans="1:12" ht="20.100000000000001" customHeight="1">
      <c r="A5" s="50">
        <v>2</v>
      </c>
      <c r="B5" s="40"/>
      <c r="C5" s="41"/>
      <c r="D5" s="42"/>
      <c r="E5" s="51"/>
      <c r="F5" s="44"/>
      <c r="G5" s="45"/>
      <c r="H5" s="41"/>
      <c r="I5" s="46"/>
      <c r="J5" s="47"/>
      <c r="K5" s="52" t="str">
        <f t="shared" ref="K5:K23" si="0">IF(I5=0,"",J5*I5)</f>
        <v/>
      </c>
      <c r="L5" s="53"/>
    </row>
    <row r="6" spans="1:12" ht="20.100000000000001" customHeight="1">
      <c r="A6" s="50">
        <v>3</v>
      </c>
      <c r="B6" s="40"/>
      <c r="C6" s="41"/>
      <c r="D6" s="42"/>
      <c r="E6" s="51"/>
      <c r="F6" s="44"/>
      <c r="G6" s="45"/>
      <c r="H6" s="41"/>
      <c r="I6" s="46"/>
      <c r="J6" s="47"/>
      <c r="K6" s="52" t="str">
        <f t="shared" si="0"/>
        <v/>
      </c>
      <c r="L6" s="53"/>
    </row>
    <row r="7" spans="1:12" ht="20.100000000000001" customHeight="1">
      <c r="A7" s="50">
        <v>4</v>
      </c>
      <c r="B7" s="40"/>
      <c r="C7" s="41"/>
      <c r="D7" s="42"/>
      <c r="E7" s="51"/>
      <c r="F7" s="44"/>
      <c r="G7" s="45"/>
      <c r="H7" s="41"/>
      <c r="I7" s="46"/>
      <c r="J7" s="47"/>
      <c r="K7" s="52" t="str">
        <f t="shared" si="0"/>
        <v/>
      </c>
      <c r="L7" s="53"/>
    </row>
    <row r="8" spans="1:12" ht="20.100000000000001" customHeight="1">
      <c r="A8" s="50">
        <v>5</v>
      </c>
      <c r="B8" s="40"/>
      <c r="C8" s="41"/>
      <c r="D8" s="42"/>
      <c r="E8" s="51"/>
      <c r="F8" s="44"/>
      <c r="G8" s="45"/>
      <c r="H8" s="41"/>
      <c r="I8" s="46"/>
      <c r="J8" s="47"/>
      <c r="K8" s="52" t="str">
        <f t="shared" si="0"/>
        <v/>
      </c>
      <c r="L8" s="53"/>
    </row>
    <row r="9" spans="1:12" ht="20.100000000000001" customHeight="1">
      <c r="A9" s="50">
        <v>6</v>
      </c>
      <c r="B9" s="40"/>
      <c r="C9" s="41"/>
      <c r="D9" s="42"/>
      <c r="E9" s="51"/>
      <c r="F9" s="44"/>
      <c r="G9" s="45"/>
      <c r="H9" s="41"/>
      <c r="I9" s="46"/>
      <c r="J9" s="47"/>
      <c r="K9" s="52" t="str">
        <f t="shared" si="0"/>
        <v/>
      </c>
      <c r="L9" s="53"/>
    </row>
    <row r="10" spans="1:12" ht="20.100000000000001" customHeight="1">
      <c r="A10" s="50">
        <v>7</v>
      </c>
      <c r="B10" s="40"/>
      <c r="C10" s="41"/>
      <c r="D10" s="42"/>
      <c r="E10" s="51"/>
      <c r="F10" s="44"/>
      <c r="G10" s="45"/>
      <c r="H10" s="41"/>
      <c r="I10" s="46"/>
      <c r="J10" s="47"/>
      <c r="K10" s="52" t="str">
        <f t="shared" si="0"/>
        <v/>
      </c>
      <c r="L10" s="53"/>
    </row>
    <row r="11" spans="1:12" ht="20.100000000000001" customHeight="1">
      <c r="A11" s="50">
        <v>8</v>
      </c>
      <c r="B11" s="40"/>
      <c r="C11" s="41"/>
      <c r="D11" s="42"/>
      <c r="E11" s="51"/>
      <c r="F11" s="44"/>
      <c r="G11" s="45"/>
      <c r="H11" s="41"/>
      <c r="I11" s="46"/>
      <c r="J11" s="47"/>
      <c r="K11" s="52" t="str">
        <f t="shared" si="0"/>
        <v/>
      </c>
      <c r="L11" s="53"/>
    </row>
    <row r="12" spans="1:12" ht="20.100000000000001" customHeight="1">
      <c r="A12" s="50">
        <v>9</v>
      </c>
      <c r="B12" s="40"/>
      <c r="C12" s="41"/>
      <c r="D12" s="42"/>
      <c r="E12" s="51"/>
      <c r="F12" s="44"/>
      <c r="G12" s="45"/>
      <c r="H12" s="41"/>
      <c r="I12" s="46"/>
      <c r="J12" s="47"/>
      <c r="K12" s="52" t="str">
        <f t="shared" si="0"/>
        <v/>
      </c>
      <c r="L12" s="53"/>
    </row>
    <row r="13" spans="1:12" ht="20.100000000000001" customHeight="1">
      <c r="A13" s="50">
        <v>10</v>
      </c>
      <c r="B13" s="40"/>
      <c r="C13" s="41"/>
      <c r="D13" s="42"/>
      <c r="E13" s="51"/>
      <c r="F13" s="44"/>
      <c r="G13" s="45"/>
      <c r="H13" s="41"/>
      <c r="I13" s="46"/>
      <c r="J13" s="47"/>
      <c r="K13" s="52" t="str">
        <f t="shared" si="0"/>
        <v/>
      </c>
      <c r="L13" s="53"/>
    </row>
    <row r="14" spans="1:12" ht="20.100000000000001" customHeight="1">
      <c r="A14" s="50">
        <v>11</v>
      </c>
      <c r="B14" s="40"/>
      <c r="C14" s="41"/>
      <c r="D14" s="42"/>
      <c r="E14" s="51"/>
      <c r="F14" s="44"/>
      <c r="G14" s="45"/>
      <c r="H14" s="41"/>
      <c r="I14" s="46"/>
      <c r="J14" s="47"/>
      <c r="K14" s="52" t="str">
        <f t="shared" si="0"/>
        <v/>
      </c>
      <c r="L14" s="53"/>
    </row>
    <row r="15" spans="1:12" ht="20.100000000000001" customHeight="1">
      <c r="A15" s="50">
        <v>12</v>
      </c>
      <c r="B15" s="40"/>
      <c r="C15" s="41"/>
      <c r="D15" s="42"/>
      <c r="E15" s="51"/>
      <c r="F15" s="44"/>
      <c r="G15" s="45"/>
      <c r="H15" s="41"/>
      <c r="I15" s="46"/>
      <c r="J15" s="47"/>
      <c r="K15" s="52" t="str">
        <f t="shared" si="0"/>
        <v/>
      </c>
      <c r="L15" s="53"/>
    </row>
    <row r="16" spans="1:12" ht="20.100000000000001" customHeight="1">
      <c r="A16" s="50">
        <v>13</v>
      </c>
      <c r="B16" s="40"/>
      <c r="C16" s="41"/>
      <c r="D16" s="42"/>
      <c r="E16" s="51"/>
      <c r="F16" s="44"/>
      <c r="G16" s="45"/>
      <c r="H16" s="41"/>
      <c r="I16" s="46"/>
      <c r="J16" s="47"/>
      <c r="K16" s="52" t="str">
        <f t="shared" si="0"/>
        <v/>
      </c>
      <c r="L16" s="53"/>
    </row>
    <row r="17" spans="1:12" ht="20.100000000000001" customHeight="1">
      <c r="A17" s="50">
        <v>14</v>
      </c>
      <c r="B17" s="40"/>
      <c r="C17" s="41"/>
      <c r="D17" s="42"/>
      <c r="E17" s="51"/>
      <c r="F17" s="44"/>
      <c r="G17" s="45"/>
      <c r="H17" s="41"/>
      <c r="I17" s="46"/>
      <c r="J17" s="47"/>
      <c r="K17" s="52" t="str">
        <f t="shared" si="0"/>
        <v/>
      </c>
      <c r="L17" s="53"/>
    </row>
    <row r="18" spans="1:12" ht="20.100000000000001" customHeight="1">
      <c r="A18" s="50">
        <v>15</v>
      </c>
      <c r="B18" s="40"/>
      <c r="C18" s="41"/>
      <c r="D18" s="42"/>
      <c r="E18" s="51"/>
      <c r="F18" s="44"/>
      <c r="G18" s="45"/>
      <c r="H18" s="41"/>
      <c r="I18" s="46"/>
      <c r="J18" s="47"/>
      <c r="K18" s="52" t="str">
        <f t="shared" si="0"/>
        <v/>
      </c>
      <c r="L18" s="53"/>
    </row>
    <row r="19" spans="1:12" ht="20.100000000000001" customHeight="1">
      <c r="A19" s="50">
        <v>16</v>
      </c>
      <c r="B19" s="40"/>
      <c r="C19" s="41"/>
      <c r="D19" s="42"/>
      <c r="E19" s="51"/>
      <c r="F19" s="44"/>
      <c r="G19" s="45"/>
      <c r="H19" s="41"/>
      <c r="I19" s="46"/>
      <c r="J19" s="47"/>
      <c r="K19" s="52" t="str">
        <f t="shared" si="0"/>
        <v/>
      </c>
      <c r="L19" s="53"/>
    </row>
    <row r="20" spans="1:12" ht="20.100000000000001" customHeight="1">
      <c r="A20" s="50">
        <v>17</v>
      </c>
      <c r="B20" s="40"/>
      <c r="C20" s="41"/>
      <c r="D20" s="42"/>
      <c r="E20" s="51"/>
      <c r="F20" s="44"/>
      <c r="G20" s="45"/>
      <c r="H20" s="41"/>
      <c r="I20" s="46"/>
      <c r="J20" s="47"/>
      <c r="K20" s="52" t="str">
        <f t="shared" si="0"/>
        <v/>
      </c>
      <c r="L20" s="53"/>
    </row>
    <row r="21" spans="1:12" ht="20.100000000000001" customHeight="1">
      <c r="A21" s="50">
        <v>18</v>
      </c>
      <c r="B21" s="40"/>
      <c r="C21" s="41"/>
      <c r="D21" s="42"/>
      <c r="E21" s="51"/>
      <c r="F21" s="44"/>
      <c r="G21" s="45"/>
      <c r="H21" s="41"/>
      <c r="I21" s="46"/>
      <c r="J21" s="47"/>
      <c r="K21" s="52" t="str">
        <f t="shared" si="0"/>
        <v/>
      </c>
      <c r="L21" s="53"/>
    </row>
    <row r="22" spans="1:12" ht="20.100000000000001" customHeight="1">
      <c r="A22" s="50">
        <v>19</v>
      </c>
      <c r="B22" s="40"/>
      <c r="C22" s="41"/>
      <c r="D22" s="42"/>
      <c r="E22" s="51"/>
      <c r="F22" s="44"/>
      <c r="G22" s="45"/>
      <c r="H22" s="41"/>
      <c r="I22" s="46"/>
      <c r="J22" s="47"/>
      <c r="K22" s="52" t="str">
        <f t="shared" si="0"/>
        <v/>
      </c>
      <c r="L22" s="53"/>
    </row>
    <row r="23" spans="1:12" ht="20.100000000000001" customHeight="1" thickBot="1">
      <c r="A23" s="54">
        <v>20</v>
      </c>
      <c r="B23" s="40"/>
      <c r="C23" s="41"/>
      <c r="D23" s="42"/>
      <c r="E23" s="55"/>
      <c r="F23" s="44"/>
      <c r="G23" s="45"/>
      <c r="H23" s="41"/>
      <c r="I23" s="46"/>
      <c r="J23" s="47"/>
      <c r="K23" s="56" t="str">
        <f t="shared" si="0"/>
        <v/>
      </c>
      <c r="L23" s="57"/>
    </row>
    <row r="24" spans="1:12" ht="20.100000000000001" customHeight="1" thickBot="1">
      <c r="A24" s="112"/>
      <c r="B24" s="113"/>
      <c r="C24" s="113"/>
      <c r="D24" s="113"/>
      <c r="E24" s="113"/>
      <c r="F24" s="113"/>
      <c r="G24" s="113"/>
      <c r="H24" s="114"/>
      <c r="I24" s="115" t="s">
        <v>52</v>
      </c>
      <c r="J24" s="116"/>
      <c r="K24" s="58" t="str">
        <f>IF(K32="","",SUM(K4:K23))</f>
        <v/>
      </c>
      <c r="L24" s="59"/>
    </row>
    <row r="25" spans="1:12" ht="20.100000000000001" customHeight="1">
      <c r="A25" s="60" t="s">
        <v>53</v>
      </c>
      <c r="B25" s="61"/>
      <c r="C25" s="61"/>
      <c r="D25" s="61"/>
      <c r="E25" s="61"/>
      <c r="F25" s="61"/>
      <c r="G25" s="61"/>
      <c r="H25" s="62"/>
      <c r="I25" s="117" t="s">
        <v>54</v>
      </c>
      <c r="J25" s="118"/>
      <c r="K25" s="121">
        <f>IF(K32="",SUM(K4:K23),"")</f>
        <v>0</v>
      </c>
      <c r="L25" s="109"/>
    </row>
    <row r="26" spans="1:12" ht="20.100000000000001" customHeight="1" thickBot="1">
      <c r="A26" s="63"/>
      <c r="B26" s="1"/>
      <c r="C26" s="1"/>
      <c r="D26" s="1"/>
      <c r="E26" s="1"/>
      <c r="F26" s="1"/>
      <c r="G26" s="1"/>
      <c r="H26" s="1"/>
      <c r="I26" s="119"/>
      <c r="J26" s="120"/>
      <c r="K26" s="122"/>
      <c r="L26" s="110"/>
    </row>
    <row r="27" spans="1:12" ht="20.100000000000001" customHeight="1">
      <c r="A27" s="64"/>
      <c r="B27" s="31"/>
      <c r="C27" s="31"/>
      <c r="D27" s="31"/>
      <c r="E27" s="31"/>
      <c r="F27" s="31"/>
      <c r="G27" s="31"/>
      <c r="H27" s="31"/>
      <c r="I27" s="61"/>
      <c r="J27" s="61"/>
      <c r="K27" s="61"/>
      <c r="L27" s="65"/>
    </row>
    <row r="28" spans="1:12" ht="20.100000000000001" customHeight="1" thickBot="1">
      <c r="A28" s="66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8"/>
    </row>
    <row r="29" spans="1:12" ht="20.100000000000001" customHeight="1">
      <c r="F29" s="111" t="s">
        <v>40</v>
      </c>
      <c r="G29" s="111"/>
      <c r="K29" s="28">
        <f ca="1">請求書表紙!J1</f>
        <v>45191.412635416666</v>
      </c>
      <c r="L29" s="29" t="s">
        <v>41</v>
      </c>
    </row>
    <row r="30" spans="1:12" ht="20.100000000000001" customHeight="1" thickBot="1">
      <c r="K30" s="30" t="str">
        <f>請求書表紙!I6</f>
        <v>株式会社○○○○</v>
      </c>
      <c r="L30" s="31"/>
    </row>
    <row r="31" spans="1:12" ht="20.100000000000001" customHeight="1" thickBot="1">
      <c r="A31" s="32" t="s">
        <v>42</v>
      </c>
      <c r="B31" s="33" t="s">
        <v>58</v>
      </c>
      <c r="C31" s="34" t="s">
        <v>43</v>
      </c>
      <c r="D31" s="35" t="s">
        <v>44</v>
      </c>
      <c r="E31" s="36" t="s">
        <v>45</v>
      </c>
      <c r="F31" s="37" t="s">
        <v>46</v>
      </c>
      <c r="G31" s="34" t="s">
        <v>59</v>
      </c>
      <c r="H31" s="33" t="s">
        <v>47</v>
      </c>
      <c r="I31" s="33" t="s">
        <v>48</v>
      </c>
      <c r="J31" s="33" t="s">
        <v>49</v>
      </c>
      <c r="K31" s="33" t="s">
        <v>50</v>
      </c>
      <c r="L31" s="69" t="s">
        <v>51</v>
      </c>
    </row>
    <row r="32" spans="1:12" ht="20.100000000000001" customHeight="1">
      <c r="A32" s="39">
        <v>1</v>
      </c>
      <c r="B32" s="40"/>
      <c r="C32" s="41"/>
      <c r="D32" s="42"/>
      <c r="E32" s="43"/>
      <c r="F32" s="44"/>
      <c r="G32" s="45"/>
      <c r="H32" s="70"/>
      <c r="I32" s="46"/>
      <c r="J32" s="47"/>
      <c r="K32" s="71" t="str">
        <f>IF(I32=0,"",J32*I32)</f>
        <v/>
      </c>
      <c r="L32" s="49"/>
    </row>
    <row r="33" spans="1:12" ht="20.100000000000001" customHeight="1">
      <c r="A33" s="50">
        <v>2</v>
      </c>
      <c r="B33" s="72"/>
      <c r="C33" s="73"/>
      <c r="D33" s="74"/>
      <c r="E33" s="51"/>
      <c r="F33" s="75"/>
      <c r="G33" s="73"/>
      <c r="H33" s="70"/>
      <c r="I33" s="46"/>
      <c r="J33" s="47"/>
      <c r="K33" s="76" t="str">
        <f>IF(I33=0,"",J33*I33)</f>
        <v/>
      </c>
      <c r="L33" s="53"/>
    </row>
    <row r="34" spans="1:12" ht="20.100000000000001" customHeight="1">
      <c r="A34" s="50">
        <v>3</v>
      </c>
      <c r="B34" s="72"/>
      <c r="C34" s="73"/>
      <c r="D34" s="74"/>
      <c r="E34" s="51"/>
      <c r="F34" s="75"/>
      <c r="G34" s="73"/>
      <c r="H34" s="70"/>
      <c r="I34" s="46"/>
      <c r="J34" s="47"/>
      <c r="K34" s="76" t="str">
        <f t="shared" ref="K34:K50" si="1">IF(I34=0,"",J34*I34)</f>
        <v/>
      </c>
      <c r="L34" s="53"/>
    </row>
    <row r="35" spans="1:12" ht="20.100000000000001" customHeight="1">
      <c r="A35" s="50">
        <v>4</v>
      </c>
      <c r="B35" s="72"/>
      <c r="C35" s="73"/>
      <c r="D35" s="74"/>
      <c r="E35" s="51"/>
      <c r="F35" s="75"/>
      <c r="G35" s="73"/>
      <c r="H35" s="70"/>
      <c r="I35" s="46"/>
      <c r="J35" s="47"/>
      <c r="K35" s="76" t="str">
        <f t="shared" si="1"/>
        <v/>
      </c>
      <c r="L35" s="53"/>
    </row>
    <row r="36" spans="1:12" ht="20.100000000000001" customHeight="1">
      <c r="A36" s="50">
        <v>5</v>
      </c>
      <c r="B36" s="72"/>
      <c r="C36" s="73"/>
      <c r="D36" s="74"/>
      <c r="E36" s="51"/>
      <c r="F36" s="75"/>
      <c r="G36" s="73"/>
      <c r="H36" s="70"/>
      <c r="I36" s="46"/>
      <c r="J36" s="47"/>
      <c r="K36" s="76" t="str">
        <f t="shared" si="1"/>
        <v/>
      </c>
      <c r="L36" s="53"/>
    </row>
    <row r="37" spans="1:12" ht="20.100000000000001" customHeight="1">
      <c r="A37" s="50">
        <v>6</v>
      </c>
      <c r="B37" s="72"/>
      <c r="C37" s="73"/>
      <c r="D37" s="74"/>
      <c r="E37" s="51"/>
      <c r="F37" s="75"/>
      <c r="G37" s="73"/>
      <c r="H37" s="70"/>
      <c r="I37" s="46"/>
      <c r="J37" s="47"/>
      <c r="K37" s="76" t="str">
        <f t="shared" si="1"/>
        <v/>
      </c>
      <c r="L37" s="53"/>
    </row>
    <row r="38" spans="1:12" ht="20.100000000000001" customHeight="1">
      <c r="A38" s="50">
        <v>7</v>
      </c>
      <c r="B38" s="72"/>
      <c r="C38" s="73"/>
      <c r="D38" s="74"/>
      <c r="E38" s="51"/>
      <c r="F38" s="75"/>
      <c r="G38" s="73"/>
      <c r="H38" s="70"/>
      <c r="I38" s="46"/>
      <c r="J38" s="47"/>
      <c r="K38" s="76" t="str">
        <f t="shared" si="1"/>
        <v/>
      </c>
      <c r="L38" s="53"/>
    </row>
    <row r="39" spans="1:12" ht="20.100000000000001" customHeight="1">
      <c r="A39" s="50">
        <v>8</v>
      </c>
      <c r="B39" s="72"/>
      <c r="C39" s="73"/>
      <c r="D39" s="74"/>
      <c r="E39" s="51"/>
      <c r="F39" s="75"/>
      <c r="G39" s="73"/>
      <c r="H39" s="70"/>
      <c r="I39" s="46"/>
      <c r="J39" s="47"/>
      <c r="K39" s="76" t="str">
        <f t="shared" si="1"/>
        <v/>
      </c>
      <c r="L39" s="53"/>
    </row>
    <row r="40" spans="1:12" ht="20.100000000000001" customHeight="1">
      <c r="A40" s="50">
        <v>9</v>
      </c>
      <c r="B40" s="72"/>
      <c r="C40" s="73"/>
      <c r="D40" s="74"/>
      <c r="E40" s="51"/>
      <c r="F40" s="75"/>
      <c r="G40" s="73"/>
      <c r="H40" s="70"/>
      <c r="I40" s="46"/>
      <c r="J40" s="47"/>
      <c r="K40" s="76" t="str">
        <f t="shared" si="1"/>
        <v/>
      </c>
      <c r="L40" s="53"/>
    </row>
    <row r="41" spans="1:12" ht="20.100000000000001" customHeight="1">
      <c r="A41" s="50">
        <v>10</v>
      </c>
      <c r="B41" s="72"/>
      <c r="C41" s="73"/>
      <c r="D41" s="74"/>
      <c r="E41" s="51"/>
      <c r="F41" s="75"/>
      <c r="G41" s="73"/>
      <c r="H41" s="70"/>
      <c r="I41" s="46"/>
      <c r="J41" s="47"/>
      <c r="K41" s="76" t="str">
        <f t="shared" si="1"/>
        <v/>
      </c>
      <c r="L41" s="53"/>
    </row>
    <row r="42" spans="1:12" ht="20.100000000000001" customHeight="1">
      <c r="A42" s="50">
        <v>11</v>
      </c>
      <c r="B42" s="72"/>
      <c r="C42" s="73"/>
      <c r="D42" s="74"/>
      <c r="E42" s="51"/>
      <c r="F42" s="75"/>
      <c r="G42" s="73"/>
      <c r="H42" s="70"/>
      <c r="I42" s="46"/>
      <c r="J42" s="47"/>
      <c r="K42" s="76" t="str">
        <f t="shared" si="1"/>
        <v/>
      </c>
      <c r="L42" s="53"/>
    </row>
    <row r="43" spans="1:12" ht="20.100000000000001" customHeight="1">
      <c r="A43" s="50">
        <v>12</v>
      </c>
      <c r="B43" s="72"/>
      <c r="C43" s="73"/>
      <c r="D43" s="74"/>
      <c r="E43" s="51"/>
      <c r="F43" s="75"/>
      <c r="G43" s="73"/>
      <c r="H43" s="70"/>
      <c r="I43" s="46"/>
      <c r="J43" s="47"/>
      <c r="K43" s="76" t="str">
        <f t="shared" si="1"/>
        <v/>
      </c>
      <c r="L43" s="53"/>
    </row>
    <row r="44" spans="1:12" ht="20.100000000000001" customHeight="1">
      <c r="A44" s="50">
        <v>13</v>
      </c>
      <c r="B44" s="72"/>
      <c r="C44" s="73"/>
      <c r="D44" s="74"/>
      <c r="E44" s="51"/>
      <c r="F44" s="75"/>
      <c r="G44" s="73"/>
      <c r="H44" s="70"/>
      <c r="I44" s="46"/>
      <c r="J44" s="47"/>
      <c r="K44" s="76" t="str">
        <f t="shared" si="1"/>
        <v/>
      </c>
      <c r="L44" s="53"/>
    </row>
    <row r="45" spans="1:12" ht="20.100000000000001" customHeight="1">
      <c r="A45" s="50">
        <v>14</v>
      </c>
      <c r="B45" s="72"/>
      <c r="C45" s="73"/>
      <c r="D45" s="74"/>
      <c r="E45" s="51"/>
      <c r="F45" s="75"/>
      <c r="G45" s="73"/>
      <c r="H45" s="70"/>
      <c r="I45" s="46"/>
      <c r="J45" s="47"/>
      <c r="K45" s="76" t="str">
        <f t="shared" si="1"/>
        <v/>
      </c>
      <c r="L45" s="53"/>
    </row>
    <row r="46" spans="1:12" ht="20.100000000000001" customHeight="1">
      <c r="A46" s="50">
        <v>15</v>
      </c>
      <c r="B46" s="72"/>
      <c r="C46" s="73"/>
      <c r="D46" s="74"/>
      <c r="E46" s="51"/>
      <c r="F46" s="75"/>
      <c r="G46" s="73"/>
      <c r="H46" s="70"/>
      <c r="I46" s="46"/>
      <c r="J46" s="47"/>
      <c r="K46" s="76" t="str">
        <f t="shared" si="1"/>
        <v/>
      </c>
      <c r="L46" s="53"/>
    </row>
    <row r="47" spans="1:12" ht="20.100000000000001" customHeight="1">
      <c r="A47" s="50">
        <v>16</v>
      </c>
      <c r="B47" s="72"/>
      <c r="C47" s="73"/>
      <c r="D47" s="74"/>
      <c r="E47" s="51"/>
      <c r="F47" s="75"/>
      <c r="G47" s="73"/>
      <c r="H47" s="70"/>
      <c r="I47" s="46"/>
      <c r="J47" s="47"/>
      <c r="K47" s="76" t="str">
        <f t="shared" si="1"/>
        <v/>
      </c>
      <c r="L47" s="53"/>
    </row>
    <row r="48" spans="1:12" ht="20.100000000000001" customHeight="1">
      <c r="A48" s="50">
        <v>17</v>
      </c>
      <c r="B48" s="72"/>
      <c r="C48" s="73"/>
      <c r="D48" s="74"/>
      <c r="E48" s="51"/>
      <c r="F48" s="75"/>
      <c r="G48" s="73"/>
      <c r="H48" s="70"/>
      <c r="I48" s="46"/>
      <c r="J48" s="47"/>
      <c r="K48" s="76" t="str">
        <f t="shared" si="1"/>
        <v/>
      </c>
      <c r="L48" s="53"/>
    </row>
    <row r="49" spans="1:12" ht="20.100000000000001" customHeight="1">
      <c r="A49" s="50">
        <v>18</v>
      </c>
      <c r="B49" s="72"/>
      <c r="C49" s="73"/>
      <c r="D49" s="74"/>
      <c r="E49" s="51"/>
      <c r="F49" s="75"/>
      <c r="G49" s="73"/>
      <c r="H49" s="70"/>
      <c r="I49" s="46"/>
      <c r="J49" s="47"/>
      <c r="K49" s="76" t="str">
        <f t="shared" si="1"/>
        <v/>
      </c>
      <c r="L49" s="53"/>
    </row>
    <row r="50" spans="1:12" ht="20.100000000000001" customHeight="1">
      <c r="A50" s="50">
        <v>19</v>
      </c>
      <c r="B50" s="72"/>
      <c r="C50" s="73"/>
      <c r="D50" s="74"/>
      <c r="E50" s="51"/>
      <c r="F50" s="75"/>
      <c r="G50" s="73"/>
      <c r="H50" s="70"/>
      <c r="I50" s="46"/>
      <c r="J50" s="47"/>
      <c r="K50" s="76" t="str">
        <f t="shared" si="1"/>
        <v/>
      </c>
      <c r="L50" s="53"/>
    </row>
    <row r="51" spans="1:12" ht="20.100000000000001" customHeight="1" thickBot="1">
      <c r="A51" s="54">
        <v>20</v>
      </c>
      <c r="B51" s="77"/>
      <c r="C51" s="78"/>
      <c r="D51" s="79"/>
      <c r="E51" s="55"/>
      <c r="F51" s="80"/>
      <c r="G51" s="78"/>
      <c r="H51" s="70"/>
      <c r="I51" s="46"/>
      <c r="J51" s="47"/>
      <c r="K51" s="81" t="str">
        <f>IF(I51=0,"",J51*I51)</f>
        <v/>
      </c>
      <c r="L51" s="57"/>
    </row>
    <row r="52" spans="1:12" ht="20.100000000000001" customHeight="1" thickBot="1">
      <c r="A52" s="112"/>
      <c r="B52" s="113"/>
      <c r="C52" s="113"/>
      <c r="D52" s="113"/>
      <c r="E52" s="113"/>
      <c r="F52" s="113"/>
      <c r="G52" s="113"/>
      <c r="H52" s="114"/>
      <c r="I52" s="115" t="s">
        <v>52</v>
      </c>
      <c r="J52" s="116"/>
      <c r="K52" s="82" t="str">
        <f>IF(K32="","",SUM(K32:K51))</f>
        <v/>
      </c>
      <c r="L52" s="59"/>
    </row>
    <row r="53" spans="1:12" ht="20.100000000000001" customHeight="1">
      <c r="A53" s="60" t="s">
        <v>53</v>
      </c>
      <c r="B53" s="61"/>
      <c r="C53" s="61"/>
      <c r="D53" s="61"/>
      <c r="E53" s="61"/>
      <c r="F53" s="61"/>
      <c r="G53" s="61"/>
      <c r="H53" s="62"/>
      <c r="I53" s="117" t="s">
        <v>54</v>
      </c>
      <c r="J53" s="118"/>
      <c r="K53" s="123" t="str">
        <f>IF(K52="","",K24+K52)</f>
        <v/>
      </c>
      <c r="L53" s="109"/>
    </row>
    <row r="54" spans="1:12" ht="20.100000000000001" customHeight="1" thickBot="1">
      <c r="A54" s="63"/>
      <c r="B54" s="1"/>
      <c r="C54" s="1"/>
      <c r="D54" s="1"/>
      <c r="E54" s="1"/>
      <c r="F54" s="1"/>
      <c r="G54" s="1"/>
      <c r="H54" s="1"/>
      <c r="I54" s="119"/>
      <c r="J54" s="120"/>
      <c r="K54" s="124"/>
      <c r="L54" s="110"/>
    </row>
    <row r="55" spans="1:12" ht="20.100000000000001" customHeight="1">
      <c r="A55" s="64"/>
      <c r="B55" s="31"/>
      <c r="C55" s="31"/>
      <c r="D55" s="31"/>
      <c r="E55" s="31"/>
      <c r="F55" s="31"/>
      <c r="G55" s="31"/>
      <c r="H55" s="31"/>
      <c r="I55" s="61"/>
      <c r="J55" s="61"/>
      <c r="K55" s="61"/>
      <c r="L55" s="65"/>
    </row>
    <row r="56" spans="1:12" ht="20.100000000000001" customHeight="1" thickBot="1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8"/>
    </row>
  </sheetData>
  <sheetProtection selectLockedCells="1"/>
  <mergeCells count="12">
    <mergeCell ref="L53:L54"/>
    <mergeCell ref="F1:G1"/>
    <mergeCell ref="A24:H24"/>
    <mergeCell ref="I24:J24"/>
    <mergeCell ref="I25:J26"/>
    <mergeCell ref="K25:K26"/>
    <mergeCell ref="L25:L26"/>
    <mergeCell ref="F29:G29"/>
    <mergeCell ref="A52:H52"/>
    <mergeCell ref="I52:J52"/>
    <mergeCell ref="I53:J54"/>
    <mergeCell ref="K53:K54"/>
  </mergeCells>
  <phoneticPr fontId="2"/>
  <printOptions horizontalCentered="1"/>
  <pageMargins left="0.19685039370078741" right="0" top="0.78740157480314965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請求書表紙</vt:lpstr>
      <vt:lpstr>請求明細書</vt:lpstr>
      <vt:lpstr>請求書表紙!Print_Area</vt:lpstr>
      <vt:lpstr>請求明細書!Print_Area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西尾 麻穂</cp:lastModifiedBy>
  <cp:lastPrinted>2023-08-29T04:08:25Z</cp:lastPrinted>
  <dcterms:created xsi:type="dcterms:W3CDTF">2023-07-28T07:03:08Z</dcterms:created>
  <dcterms:modified xsi:type="dcterms:W3CDTF">2023-09-22T00:54:13Z</dcterms:modified>
</cp:coreProperties>
</file>